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ávěrečný účet" sheetId="1" r:id="rId1"/>
    <sheet name="závěr" sheetId="2" r:id="rId2"/>
  </sheets>
  <definedNames/>
  <calcPr fullCalcOnLoad="1"/>
</workbook>
</file>

<file path=xl/sharedStrings.xml><?xml version="1.0" encoding="utf-8"?>
<sst xmlns="http://schemas.openxmlformats.org/spreadsheetml/2006/main" count="126" uniqueCount="124">
  <si>
    <t>(§ 17 zákona č. 250/2000 Sb., o rozpočtových pravidlech územních rozpočtů</t>
  </si>
  <si>
    <t>ve znění pozdějších předpisů)</t>
  </si>
  <si>
    <t>Údaje o plnění příjmů a výdajů za sledovaný rok</t>
  </si>
  <si>
    <t>Třída 1 - daňové příjmy</t>
  </si>
  <si>
    <t>Třída 2 - nedaňové příjmy</t>
  </si>
  <si>
    <t>Třída 3 - kapitálové příjmy</t>
  </si>
  <si>
    <t>Příjmy celkem:</t>
  </si>
  <si>
    <t>Třída 5 - běžné výdaje</t>
  </si>
  <si>
    <t>Třída 6 - kapitálové výdaje</t>
  </si>
  <si>
    <t>Výdaje celkem:</t>
  </si>
  <si>
    <t>Třída 8 - financování</t>
  </si>
  <si>
    <t>019</t>
  </si>
  <si>
    <t>z toho:</t>
  </si>
  <si>
    <t>4112 - neinv.dotace na správu</t>
  </si>
  <si>
    <t>031</t>
  </si>
  <si>
    <t>pozemky</t>
  </si>
  <si>
    <t>ostatní dlouh.nehm.majetek</t>
  </si>
  <si>
    <t>021</t>
  </si>
  <si>
    <t>stavby</t>
  </si>
  <si>
    <t>022</t>
  </si>
  <si>
    <t>samostatné movité věci a soubory</t>
  </si>
  <si>
    <t>028</t>
  </si>
  <si>
    <t>drobný dlouh.hmotný majetek</t>
  </si>
  <si>
    <t>brutto</t>
  </si>
  <si>
    <t>korekce</t>
  </si>
  <si>
    <t>netto</t>
  </si>
  <si>
    <t>069</t>
  </si>
  <si>
    <t>ostatní dlouh.finanční majetek</t>
  </si>
  <si>
    <t>Sestavila: Bohumila Matějková, hlavní účetní, správce rozpočtu</t>
  </si>
  <si>
    <t xml:space="preserve">Návrh závěrečného účtu obce Staré Bříště za rok </t>
  </si>
  <si>
    <t xml:space="preserve">Zpráva o výsledku přezkoumání hospodaření za rok </t>
  </si>
  <si>
    <t>Vyvěšeno:</t>
  </si>
  <si>
    <t>Sejmuto:</t>
  </si>
  <si>
    <t>042</t>
  </si>
  <si>
    <t>nedokončený dlouh.hmot.majetek</t>
  </si>
  <si>
    <t>Schváleno v ZO:</t>
  </si>
  <si>
    <t>Oběžná aktiva</t>
  </si>
  <si>
    <t>112</t>
  </si>
  <si>
    <t>materiál na skladě</t>
  </si>
  <si>
    <t>311</t>
  </si>
  <si>
    <t>odběratelé</t>
  </si>
  <si>
    <t>314</t>
  </si>
  <si>
    <t>krátkodobé poskytnuté zálohy</t>
  </si>
  <si>
    <t>315</t>
  </si>
  <si>
    <t>jiné pohledávky z hlavní činnosti</t>
  </si>
  <si>
    <t>373</t>
  </si>
  <si>
    <t>poskytnuté zálohy na dotace</t>
  </si>
  <si>
    <t>244</t>
  </si>
  <si>
    <t>termínované vklady krátkodobé</t>
  </si>
  <si>
    <t>231</t>
  </si>
  <si>
    <t>základní běžný účet ÚSC</t>
  </si>
  <si>
    <t>Aktiva celkem</t>
  </si>
  <si>
    <t>Pasiva</t>
  </si>
  <si>
    <t>401</t>
  </si>
  <si>
    <t>jmění účetní jednotky</t>
  </si>
  <si>
    <t>403</t>
  </si>
  <si>
    <t>dotace na pořízení dlouhodobého majetku</t>
  </si>
  <si>
    <t>406</t>
  </si>
  <si>
    <t>oceňovací rozdíly při změně metody</t>
  </si>
  <si>
    <t>493</t>
  </si>
  <si>
    <t>výsledek hospodaření běžného účetního období</t>
  </si>
  <si>
    <t>321</t>
  </si>
  <si>
    <t>dodavatelé</t>
  </si>
  <si>
    <t>331</t>
  </si>
  <si>
    <t>zaměstnanci</t>
  </si>
  <si>
    <t>333</t>
  </si>
  <si>
    <t>jiné závazky vůči zaměstnancům</t>
  </si>
  <si>
    <t>336</t>
  </si>
  <si>
    <t>zúčtování s institucemi SZ a ZP</t>
  </si>
  <si>
    <t>341</t>
  </si>
  <si>
    <t>daň z příjmů</t>
  </si>
  <si>
    <t>342</t>
  </si>
  <si>
    <t>jiné přímé daně</t>
  </si>
  <si>
    <t>383</t>
  </si>
  <si>
    <t>výdaje příštích období</t>
  </si>
  <si>
    <t>389</t>
  </si>
  <si>
    <t>dohadné účty pasivní</t>
  </si>
  <si>
    <t>378</t>
  </si>
  <si>
    <t>ostatní krátkodobé závazky</t>
  </si>
  <si>
    <t>Pasiva celkem</t>
  </si>
  <si>
    <t>Údaje o hospodaření s majetkem obce</t>
  </si>
  <si>
    <t>Stálá aktiva</t>
  </si>
  <si>
    <t>…………………………………………………….</t>
  </si>
  <si>
    <t>Závěr</t>
  </si>
  <si>
    <t xml:space="preserve">Společně se závěrečným účtem byla projednána zpráva o výsledku přezkoumání hospodaření </t>
  </si>
  <si>
    <t>Projednání závěrečného účtu obce bylo uzavřeno vyjádřením souhlasu s celoročním hospodařením,</t>
  </si>
  <si>
    <t xml:space="preserve">a sice bez výhrad. </t>
  </si>
  <si>
    <t>Za Obecní úřad Staré Bříště</t>
  </si>
  <si>
    <t xml:space="preserve">Příjmy </t>
  </si>
  <si>
    <t>Rozpočet schválený</t>
  </si>
  <si>
    <t>Rozpočet upravený</t>
  </si>
  <si>
    <t>Skutečnost k 31.12.</t>
  </si>
  <si>
    <t>Třída 4 - přijaté transfery</t>
  </si>
  <si>
    <t>- z toho příjmy z vlastních účtů</t>
  </si>
  <si>
    <t xml:space="preserve">Výdaje </t>
  </si>
  <si>
    <t>- z toho převody na vlastní účty</t>
  </si>
  <si>
    <t>Přijaté dotace celkem:</t>
  </si>
  <si>
    <t>Poznámka</t>
  </si>
  <si>
    <t>4222 - investiční dotace od Kraje Vysočina</t>
  </si>
  <si>
    <t>Ing. Mgr. Václav Honzl, starosta</t>
  </si>
  <si>
    <t>stav k 31.12. sledovaného období</t>
  </si>
  <si>
    <t>minulé období</t>
  </si>
  <si>
    <t>377</t>
  </si>
  <si>
    <t>ostatní krátkodobé pohledávky</t>
  </si>
  <si>
    <t>k 31. 12. 2011</t>
  </si>
  <si>
    <t>432</t>
  </si>
  <si>
    <t>nerozdělený zisk/neuhrazená ztráta z minulých let</t>
  </si>
  <si>
    <t>Závěrečný účet obce byl projednán zastupitelstvem dne: ………………………………….</t>
  </si>
  <si>
    <t>obce za rok 2012</t>
  </si>
  <si>
    <t>2012</t>
  </si>
  <si>
    <t>Program obnovy venkova</t>
  </si>
  <si>
    <t>4111 - dotace na volby</t>
  </si>
  <si>
    <t>388</t>
  </si>
  <si>
    <t>dohadné účty aktivní</t>
  </si>
  <si>
    <t>407</t>
  </si>
  <si>
    <t>jiné oceňovací rozdíly</t>
  </si>
  <si>
    <t>374</t>
  </si>
  <si>
    <t>krátkodobé přijaté zálohy na transfery</t>
  </si>
  <si>
    <t>- přezkoumání hospodaření bylo provedeno dne16. 4. 2013, v závěru zprávy bylo konstatováno, že nebyly zjištěny chyby a nedostatky</t>
  </si>
  <si>
    <t>Datum zpracování: 25. 4. 2013</t>
  </si>
  <si>
    <t>…………………………………..</t>
  </si>
  <si>
    <t>Kompletní účetní a finanční výkazy jsou k nahlédnutí na Obecním úřadě Staré Bříště.</t>
  </si>
  <si>
    <t xml:space="preserve">      Ing. Mgr. Václav Honzl, starosta</t>
  </si>
  <si>
    <t>k 31. 12. 2012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</si>
</sst>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_ ;\-0\ "/>
  </numFmts>
  <fonts count="11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3" fillId="0" borderId="0" xfId="0" applyFont="1" applyAlignment="1">
      <alignment/>
    </xf>
    <xf numFmtId="42" fontId="3" fillId="0" borderId="0" xfId="0" applyNumberFormat="1" applyFont="1" applyAlignment="1">
      <alignment/>
    </xf>
    <xf numFmtId="0" fontId="4" fillId="0" borderId="0" xfId="0" applyFont="1" applyAlignment="1">
      <alignment/>
    </xf>
    <xf numFmtId="42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2" fontId="3" fillId="0" borderId="0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42" fontId="0" fillId="0" borderId="0" xfId="0" applyNumberFormat="1" applyBorder="1" applyAlignment="1">
      <alignment/>
    </xf>
    <xf numFmtId="49" fontId="3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2" fontId="0" fillId="0" borderId="3" xfId="0" applyNumberFormat="1" applyBorder="1" applyAlignment="1">
      <alignment/>
    </xf>
    <xf numFmtId="42" fontId="3" fillId="0" borderId="4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5" xfId="0" applyNumberFormat="1" applyBorder="1" applyAlignment="1">
      <alignment/>
    </xf>
    <xf numFmtId="49" fontId="8" fillId="2" borderId="6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49" fontId="0" fillId="0" borderId="8" xfId="0" applyNumberFormat="1" applyBorder="1" applyAlignment="1">
      <alignment/>
    </xf>
    <xf numFmtId="0" fontId="3" fillId="0" borderId="7" xfId="0" applyFont="1" applyBorder="1" applyAlignment="1">
      <alignment/>
    </xf>
    <xf numFmtId="49" fontId="9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42" fontId="4" fillId="0" borderId="9" xfId="0" applyNumberFormat="1" applyFont="1" applyBorder="1" applyAlignment="1">
      <alignment horizontal="left"/>
    </xf>
    <xf numFmtId="42" fontId="0" fillId="0" borderId="0" xfId="0" applyNumberFormat="1" applyFont="1" applyBorder="1" applyAlignment="1">
      <alignment/>
    </xf>
    <xf numFmtId="4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2" fontId="0" fillId="0" borderId="0" xfId="0" applyNumberFormat="1" applyFont="1" applyAlignment="1">
      <alignment/>
    </xf>
    <xf numFmtId="42" fontId="6" fillId="0" borderId="0" xfId="0" applyNumberFormat="1" applyFont="1" applyAlignment="1">
      <alignment/>
    </xf>
    <xf numFmtId="42" fontId="0" fillId="0" borderId="3" xfId="0" applyNumberFormat="1" applyFont="1" applyBorder="1" applyAlignment="1">
      <alignment/>
    </xf>
    <xf numFmtId="42" fontId="0" fillId="0" borderId="5" xfId="0" applyNumberFormat="1" applyFont="1" applyBorder="1" applyAlignment="1">
      <alignment horizontal="center"/>
    </xf>
    <xf numFmtId="42" fontId="0" fillId="0" borderId="2" xfId="0" applyNumberFormat="1" applyFont="1" applyBorder="1" applyAlignment="1">
      <alignment/>
    </xf>
    <xf numFmtId="42" fontId="0" fillId="0" borderId="5" xfId="0" applyNumberFormat="1" applyFont="1" applyBorder="1" applyAlignment="1">
      <alignment/>
    </xf>
    <xf numFmtId="42" fontId="0" fillId="0" borderId="4" xfId="0" applyNumberFormat="1" applyBorder="1" applyAlignment="1">
      <alignment/>
    </xf>
    <xf numFmtId="42" fontId="0" fillId="0" borderId="10" xfId="0" applyNumberFormat="1" applyFont="1" applyBorder="1" applyAlignment="1">
      <alignment/>
    </xf>
    <xf numFmtId="42" fontId="0" fillId="0" borderId="10" xfId="0" applyNumberFormat="1" applyBorder="1" applyAlignment="1">
      <alignment/>
    </xf>
    <xf numFmtId="42" fontId="9" fillId="0" borderId="9" xfId="0" applyNumberFormat="1" applyFont="1" applyBorder="1" applyAlignment="1">
      <alignment horizontal="center"/>
    </xf>
    <xf numFmtId="42" fontId="8" fillId="0" borderId="10" xfId="0" applyNumberFormat="1" applyFont="1" applyBorder="1" applyAlignment="1">
      <alignment horizontal="center"/>
    </xf>
    <xf numFmtId="42" fontId="0" fillId="0" borderId="10" xfId="0" applyNumberFormat="1" applyFont="1" applyBorder="1" applyAlignment="1">
      <alignment horizontal="center"/>
    </xf>
    <xf numFmtId="42" fontId="0" fillId="0" borderId="4" xfId="0" applyNumberFormat="1" applyBorder="1" applyAlignment="1">
      <alignment horizontal="left"/>
    </xf>
    <xf numFmtId="42" fontId="0" fillId="0" borderId="11" xfId="0" applyNumberFormat="1" applyBorder="1" applyAlignment="1">
      <alignment/>
    </xf>
    <xf numFmtId="42" fontId="0" fillId="0" borderId="12" xfId="0" applyNumberFormat="1" applyFont="1" applyBorder="1" applyAlignment="1">
      <alignment/>
    </xf>
    <xf numFmtId="42" fontId="0" fillId="0" borderId="1" xfId="0" applyNumberFormat="1" applyFont="1" applyBorder="1" applyAlignment="1">
      <alignment/>
    </xf>
    <xf numFmtId="42" fontId="0" fillId="0" borderId="1" xfId="0" applyNumberFormat="1" applyBorder="1" applyAlignment="1">
      <alignment/>
    </xf>
    <xf numFmtId="42" fontId="0" fillId="0" borderId="13" xfId="0" applyNumberFormat="1" applyFont="1" applyBorder="1" applyAlignment="1">
      <alignment/>
    </xf>
    <xf numFmtId="42" fontId="6" fillId="2" borderId="6" xfId="0" applyNumberFormat="1" applyFont="1" applyFill="1" applyBorder="1" applyAlignment="1">
      <alignment/>
    </xf>
    <xf numFmtId="49" fontId="6" fillId="2" borderId="2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49" fontId="7" fillId="0" borderId="0" xfId="0" applyNumberFormat="1" applyFont="1" applyAlignment="1">
      <alignment horizontal="left"/>
    </xf>
    <xf numFmtId="42" fontId="8" fillId="2" borderId="7" xfId="0" applyNumberFormat="1" applyFont="1" applyFill="1" applyBorder="1" applyAlignment="1">
      <alignment/>
    </xf>
    <xf numFmtId="42" fontId="8" fillId="2" borderId="14" xfId="0" applyNumberFormat="1" applyFont="1" applyFill="1" applyBorder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3" fillId="3" borderId="15" xfId="0" applyFont="1" applyFill="1" applyBorder="1" applyAlignment="1">
      <alignment horizontal="center" vertical="justify"/>
    </xf>
    <xf numFmtId="0" fontId="3" fillId="3" borderId="16" xfId="0" applyFont="1" applyFill="1" applyBorder="1" applyAlignment="1">
      <alignment horizontal="center" vertical="justify"/>
    </xf>
    <xf numFmtId="42" fontId="3" fillId="3" borderId="16" xfId="0" applyNumberFormat="1" applyFont="1" applyFill="1" applyBorder="1" applyAlignment="1">
      <alignment horizontal="center" vertical="justify"/>
    </xf>
    <xf numFmtId="0" fontId="3" fillId="0" borderId="3" xfId="0" applyFont="1" applyBorder="1" applyAlignment="1">
      <alignment/>
    </xf>
    <xf numFmtId="41" fontId="3" fillId="0" borderId="9" xfId="0" applyNumberFormat="1" applyFont="1" applyBorder="1" applyAlignment="1">
      <alignment/>
    </xf>
    <xf numFmtId="41" fontId="3" fillId="0" borderId="17" xfId="0" applyNumberFormat="1" applyFont="1" applyBorder="1" applyAlignment="1">
      <alignment/>
    </xf>
    <xf numFmtId="42" fontId="3" fillId="0" borderId="17" xfId="0" applyNumberFormat="1" applyFont="1" applyBorder="1" applyAlignment="1">
      <alignment/>
    </xf>
    <xf numFmtId="41" fontId="3" fillId="0" borderId="3" xfId="0" applyNumberFormat="1" applyFont="1" applyBorder="1" applyAlignment="1">
      <alignment/>
    </xf>
    <xf numFmtId="41" fontId="3" fillId="0" borderId="12" xfId="0" applyNumberFormat="1" applyFont="1" applyBorder="1" applyAlignment="1">
      <alignment/>
    </xf>
    <xf numFmtId="42" fontId="3" fillId="0" borderId="12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3" fillId="0" borderId="18" xfId="0" applyFont="1" applyBorder="1" applyAlignment="1">
      <alignment/>
    </xf>
    <xf numFmtId="41" fontId="3" fillId="0" borderId="18" xfId="0" applyNumberFormat="1" applyFont="1" applyBorder="1" applyAlignment="1">
      <alignment/>
    </xf>
    <xf numFmtId="41" fontId="3" fillId="0" borderId="13" xfId="0" applyNumberFormat="1" applyFont="1" applyBorder="1" applyAlignment="1">
      <alignment/>
    </xf>
    <xf numFmtId="42" fontId="3" fillId="0" borderId="13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2" fontId="4" fillId="0" borderId="3" xfId="0" applyNumberFormat="1" applyFont="1" applyBorder="1" applyAlignment="1">
      <alignment/>
    </xf>
    <xf numFmtId="42" fontId="4" fillId="0" borderId="12" xfId="0" applyNumberFormat="1" applyFont="1" applyBorder="1" applyAlignment="1">
      <alignment/>
    </xf>
    <xf numFmtId="41" fontId="0" fillId="3" borderId="15" xfId="0" applyNumberFormat="1" applyFill="1" applyBorder="1" applyAlignment="1">
      <alignment/>
    </xf>
    <xf numFmtId="41" fontId="0" fillId="3" borderId="16" xfId="0" applyNumberFormat="1" applyFill="1" applyBorder="1" applyAlignment="1">
      <alignment/>
    </xf>
    <xf numFmtId="42" fontId="0" fillId="3" borderId="16" xfId="0" applyNumberFormat="1" applyFill="1" applyBorder="1" applyAlignment="1">
      <alignment/>
    </xf>
    <xf numFmtId="0" fontId="0" fillId="0" borderId="3" xfId="0" applyBorder="1" applyAlignment="1">
      <alignment/>
    </xf>
    <xf numFmtId="41" fontId="0" fillId="0" borderId="3" xfId="0" applyNumberFormat="1" applyBorder="1" applyAlignment="1">
      <alignment/>
    </xf>
    <xf numFmtId="41" fontId="0" fillId="0" borderId="12" xfId="0" applyNumberFormat="1" applyBorder="1" applyAlignment="1">
      <alignment/>
    </xf>
    <xf numFmtId="42" fontId="0" fillId="0" borderId="12" xfId="0" applyNumberFormat="1" applyBorder="1" applyAlignment="1">
      <alignment/>
    </xf>
    <xf numFmtId="49" fontId="0" fillId="0" borderId="2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0" fontId="0" fillId="0" borderId="18" xfId="0" applyBorder="1" applyAlignment="1">
      <alignment/>
    </xf>
    <xf numFmtId="0" fontId="4" fillId="0" borderId="3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3" fillId="0" borderId="21" xfId="0" applyFont="1" applyBorder="1" applyAlignment="1">
      <alignment/>
    </xf>
    <xf numFmtId="42" fontId="4" fillId="0" borderId="21" xfId="0" applyNumberFormat="1" applyFont="1" applyBorder="1" applyAlignment="1">
      <alignment/>
    </xf>
    <xf numFmtId="42" fontId="4" fillId="0" borderId="14" xfId="0" applyNumberFormat="1" applyFont="1" applyBorder="1" applyAlignment="1">
      <alignment/>
    </xf>
    <xf numFmtId="49" fontId="4" fillId="4" borderId="22" xfId="0" applyNumberFormat="1" applyFont="1" applyFill="1" applyBorder="1" applyAlignment="1">
      <alignment/>
    </xf>
    <xf numFmtId="0" fontId="4" fillId="4" borderId="23" xfId="0" applyFont="1" applyFill="1" applyBorder="1" applyAlignment="1">
      <alignment/>
    </xf>
    <xf numFmtId="42" fontId="4" fillId="4" borderId="16" xfId="0" applyNumberFormat="1" applyFont="1" applyFill="1" applyBorder="1" applyAlignment="1">
      <alignment/>
    </xf>
    <xf numFmtId="0" fontId="0" fillId="4" borderId="16" xfId="0" applyFill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6" xfId="0" applyNumberFormat="1" applyFont="1" applyBorder="1" applyAlignment="1">
      <alignment/>
    </xf>
    <xf numFmtId="42" fontId="3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8" fillId="0" borderId="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4" fillId="3" borderId="22" xfId="0" applyNumberFormat="1" applyFont="1" applyFill="1" applyBorder="1" applyAlignment="1">
      <alignment horizontal="center"/>
    </xf>
    <xf numFmtId="49" fontId="4" fillId="3" borderId="23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  <xf numFmtId="49" fontId="6" fillId="3" borderId="22" xfId="0" applyNumberFormat="1" applyFont="1" applyFill="1" applyBorder="1" applyAlignment="1">
      <alignment horizontal="center"/>
    </xf>
    <xf numFmtId="49" fontId="6" fillId="3" borderId="23" xfId="0" applyNumberFormat="1" applyFont="1" applyFill="1" applyBorder="1" applyAlignment="1">
      <alignment horizontal="center"/>
    </xf>
    <xf numFmtId="49" fontId="6" fillId="3" borderId="15" xfId="0" applyNumberFormat="1" applyFont="1" applyFill="1" applyBorder="1" applyAlignment="1">
      <alignment horizontal="center"/>
    </xf>
    <xf numFmtId="49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2" fontId="9" fillId="0" borderId="24" xfId="0" applyNumberFormat="1" applyFont="1" applyBorder="1" applyAlignment="1">
      <alignment horizontal="center"/>
    </xf>
    <xf numFmtId="42" fontId="9" fillId="0" borderId="25" xfId="0" applyNumberFormat="1" applyFont="1" applyBorder="1" applyAlignment="1">
      <alignment horizontal="center"/>
    </xf>
    <xf numFmtId="42" fontId="9" fillId="0" borderId="2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G54" sqref="G54"/>
    </sheetView>
  </sheetViews>
  <sheetFormatPr defaultColWidth="9.140625" defaultRowHeight="12.75"/>
  <cols>
    <col min="1" max="1" width="6.00390625" style="9" customWidth="1"/>
    <col min="3" max="3" width="24.8515625" style="0" customWidth="1"/>
    <col min="4" max="4" width="17.7109375" style="44" customWidth="1"/>
    <col min="5" max="5" width="16.8515625" style="1" customWidth="1"/>
    <col min="6" max="6" width="16.00390625" style="44" customWidth="1"/>
    <col min="7" max="7" width="20.8515625" style="1" customWidth="1"/>
    <col min="8" max="8" width="2.8515625" style="0" customWidth="1"/>
    <col min="9" max="9" width="13.28125" style="0" bestFit="1" customWidth="1"/>
  </cols>
  <sheetData>
    <row r="1" spans="1:7" ht="20.25">
      <c r="A1" s="23" t="s">
        <v>29</v>
      </c>
      <c r="F1" s="65" t="s">
        <v>109</v>
      </c>
      <c r="G1" s="65"/>
    </row>
    <row r="3" ht="14.25">
      <c r="A3" s="117" t="s">
        <v>0</v>
      </c>
    </row>
    <row r="4" ht="14.25">
      <c r="A4" s="117" t="s">
        <v>1</v>
      </c>
    </row>
    <row r="7" spans="1:6" ht="16.5" thickBot="1">
      <c r="A7" s="10" t="s">
        <v>2</v>
      </c>
      <c r="D7"/>
      <c r="E7" s="10"/>
      <c r="F7" s="1"/>
    </row>
    <row r="8" spans="1:7" ht="29.25" thickBot="1">
      <c r="A8" s="126" t="s">
        <v>88</v>
      </c>
      <c r="B8" s="127"/>
      <c r="C8" s="128"/>
      <c r="D8" s="70" t="s">
        <v>89</v>
      </c>
      <c r="E8" s="71" t="s">
        <v>90</v>
      </c>
      <c r="F8" s="72" t="s">
        <v>91</v>
      </c>
      <c r="G8"/>
    </row>
    <row r="9" spans="1:6" s="2" customFormat="1" ht="14.25">
      <c r="A9" s="18" t="s">
        <v>3</v>
      </c>
      <c r="B9" s="12"/>
      <c r="C9" s="73"/>
      <c r="D9" s="74">
        <v>617800</v>
      </c>
      <c r="E9" s="75">
        <v>753900</v>
      </c>
      <c r="F9" s="76">
        <v>752303.86</v>
      </c>
    </row>
    <row r="10" spans="1:6" s="2" customFormat="1" ht="14.25">
      <c r="A10" s="18" t="s">
        <v>4</v>
      </c>
      <c r="B10" s="12"/>
      <c r="C10" s="73"/>
      <c r="D10" s="77">
        <v>54100</v>
      </c>
      <c r="E10" s="78">
        <v>61200</v>
      </c>
      <c r="F10" s="79">
        <v>56624.06</v>
      </c>
    </row>
    <row r="11" spans="1:6" s="2" customFormat="1" ht="14.25">
      <c r="A11" s="18" t="s">
        <v>5</v>
      </c>
      <c r="B11" s="12"/>
      <c r="C11" s="73"/>
      <c r="D11" s="77">
        <v>0</v>
      </c>
      <c r="E11" s="78">
        <v>11000</v>
      </c>
      <c r="F11" s="79">
        <v>10100</v>
      </c>
    </row>
    <row r="12" spans="1:6" s="2" customFormat="1" ht="14.25">
      <c r="A12" s="18" t="s">
        <v>92</v>
      </c>
      <c r="B12" s="12"/>
      <c r="C12" s="73"/>
      <c r="D12" s="77">
        <v>60100</v>
      </c>
      <c r="E12" s="78">
        <v>975801</v>
      </c>
      <c r="F12" s="79">
        <v>975801</v>
      </c>
    </row>
    <row r="13" spans="1:6" s="2" customFormat="1" ht="15" thickBot="1">
      <c r="A13" s="80" t="s">
        <v>93</v>
      </c>
      <c r="B13" s="6"/>
      <c r="C13" s="81"/>
      <c r="D13" s="82">
        <v>0</v>
      </c>
      <c r="E13" s="83">
        <v>800000</v>
      </c>
      <c r="F13" s="84">
        <v>800000</v>
      </c>
    </row>
    <row r="14" spans="1:6" s="4" customFormat="1" ht="16.5" thickBot="1" thickTop="1">
      <c r="A14" s="85" t="s">
        <v>6</v>
      </c>
      <c r="B14" s="86"/>
      <c r="C14" s="87"/>
      <c r="D14" s="89">
        <f>SUM(D9:D12)</f>
        <v>732000</v>
      </c>
      <c r="E14" s="89">
        <f>SUM(E9:E12)</f>
        <v>1801901</v>
      </c>
      <c r="F14" s="89">
        <f>SUM(F9:F12)</f>
        <v>1794828.92</v>
      </c>
    </row>
    <row r="15" spans="1:7" ht="13.5" thickBot="1">
      <c r="A15" s="129" t="s">
        <v>94</v>
      </c>
      <c r="B15" s="130"/>
      <c r="C15" s="131"/>
      <c r="D15" s="90"/>
      <c r="E15" s="91"/>
      <c r="F15" s="92"/>
      <c r="G15"/>
    </row>
    <row r="16" spans="1:7" ht="14.25">
      <c r="A16" s="18" t="s">
        <v>7</v>
      </c>
      <c r="B16" s="14"/>
      <c r="C16" s="93"/>
      <c r="D16" s="77">
        <v>584000</v>
      </c>
      <c r="E16" s="78">
        <v>1401464</v>
      </c>
      <c r="F16" s="79">
        <v>1378777.79</v>
      </c>
      <c r="G16"/>
    </row>
    <row r="17" spans="1:7" ht="14.25">
      <c r="A17" s="97" t="s">
        <v>95</v>
      </c>
      <c r="B17" s="14"/>
      <c r="C17" s="93"/>
      <c r="D17" s="77">
        <v>0</v>
      </c>
      <c r="E17" s="78">
        <v>800000</v>
      </c>
      <c r="F17" s="79">
        <v>800000</v>
      </c>
      <c r="G17"/>
    </row>
    <row r="18" spans="1:7" s="4" customFormat="1" ht="15.75" thickBot="1">
      <c r="A18" s="98" t="s">
        <v>8</v>
      </c>
      <c r="B18" s="7"/>
      <c r="C18" s="99"/>
      <c r="D18" s="82">
        <v>420000</v>
      </c>
      <c r="E18" s="83">
        <v>723400</v>
      </c>
      <c r="F18" s="84">
        <v>722734</v>
      </c>
      <c r="G18" s="5"/>
    </row>
    <row r="19" spans="1:6" ht="15.75" thickTop="1">
      <c r="A19" s="85" t="s">
        <v>9</v>
      </c>
      <c r="B19" s="13"/>
      <c r="C19" s="100"/>
      <c r="D19" s="88">
        <f>SUM(D16:D18)</f>
        <v>1004000</v>
      </c>
      <c r="E19" s="89">
        <f>SUM(E16:E18)-E17</f>
        <v>2124864</v>
      </c>
      <c r="F19" s="89">
        <f>SUM(F16:F18)-F17</f>
        <v>2101511.79</v>
      </c>
    </row>
    <row r="20" spans="1:7" s="2" customFormat="1" ht="14.25">
      <c r="A20" s="19"/>
      <c r="B20" s="14"/>
      <c r="C20" s="93"/>
      <c r="D20" s="94"/>
      <c r="E20" s="95"/>
      <c r="F20" s="96"/>
      <c r="G20" s="3"/>
    </row>
    <row r="21" spans="1:7" s="2" customFormat="1" ht="15.75" thickBot="1">
      <c r="A21" s="101" t="s">
        <v>10</v>
      </c>
      <c r="B21" s="36"/>
      <c r="C21" s="102"/>
      <c r="D21" s="103">
        <f>D19-D14</f>
        <v>272000</v>
      </c>
      <c r="E21" s="104">
        <f>E19-E14</f>
        <v>322963</v>
      </c>
      <c r="F21" s="104">
        <f>F19-F14</f>
        <v>306682.8700000001</v>
      </c>
      <c r="G21" s="3"/>
    </row>
    <row r="22" spans="1:7" s="2" customFormat="1" ht="15">
      <c r="A22" s="28"/>
      <c r="B22" s="12"/>
      <c r="C22" s="12"/>
      <c r="D22" s="16"/>
      <c r="E22" s="16"/>
      <c r="F22" s="16"/>
      <c r="G22" s="3"/>
    </row>
    <row r="23" spans="1:7" s="2" customFormat="1" ht="15">
      <c r="A23" s="28"/>
      <c r="B23" s="12"/>
      <c r="G23" s="3"/>
    </row>
    <row r="24" spans="1:7" s="2" customFormat="1" ht="15.75" thickBot="1">
      <c r="A24" s="28"/>
      <c r="B24" s="12"/>
      <c r="G24" s="3"/>
    </row>
    <row r="25" spans="1:7" s="2" customFormat="1" ht="15.75" thickBot="1">
      <c r="A25" s="28"/>
      <c r="B25" s="12"/>
      <c r="C25" s="105" t="s">
        <v>96</v>
      </c>
      <c r="D25" s="106"/>
      <c r="E25" s="107">
        <f>SUM(E27:E29)</f>
        <v>175801</v>
      </c>
      <c r="F25" s="108" t="s">
        <v>97</v>
      </c>
      <c r="G25" s="3"/>
    </row>
    <row r="26" spans="1:7" s="2" customFormat="1" ht="15">
      <c r="A26" s="28"/>
      <c r="B26" s="12"/>
      <c r="C26" s="109" t="s">
        <v>12</v>
      </c>
      <c r="D26" s="27"/>
      <c r="E26" s="110"/>
      <c r="F26" s="111"/>
      <c r="G26" s="3"/>
    </row>
    <row r="27" spans="1:7" s="2" customFormat="1" ht="15">
      <c r="A27" s="28"/>
      <c r="B27" s="12"/>
      <c r="C27" s="97" t="s">
        <v>13</v>
      </c>
      <c r="D27" s="12"/>
      <c r="E27" s="79">
        <v>60100</v>
      </c>
      <c r="F27" s="111"/>
      <c r="G27" s="3"/>
    </row>
    <row r="28" spans="1:7" s="2" customFormat="1" ht="15">
      <c r="A28" s="28"/>
      <c r="B28" s="12"/>
      <c r="C28" s="97" t="s">
        <v>98</v>
      </c>
      <c r="D28" s="12"/>
      <c r="E28" s="79">
        <v>107000</v>
      </c>
      <c r="F28" s="111" t="s">
        <v>110</v>
      </c>
      <c r="G28" s="3"/>
    </row>
    <row r="29" spans="1:7" s="2" customFormat="1" ht="15.75" thickBot="1">
      <c r="A29" s="28"/>
      <c r="B29" s="12"/>
      <c r="C29" s="112" t="s">
        <v>111</v>
      </c>
      <c r="D29" s="36"/>
      <c r="E29" s="113">
        <v>8701</v>
      </c>
      <c r="F29" s="114"/>
      <c r="G29" s="3"/>
    </row>
    <row r="30" spans="1:7" s="2" customFormat="1" ht="15">
      <c r="A30" s="28"/>
      <c r="B30" s="12"/>
      <c r="C30" s="116"/>
      <c r="D30" s="12"/>
      <c r="E30" s="15"/>
      <c r="F30" s="26"/>
      <c r="G30" s="3"/>
    </row>
    <row r="31" spans="1:7" s="2" customFormat="1" ht="15.75" thickBot="1">
      <c r="A31" s="28"/>
      <c r="B31" s="12"/>
      <c r="C31" s="116"/>
      <c r="D31" s="12"/>
      <c r="E31" s="15"/>
      <c r="F31" s="26"/>
      <c r="G31" s="3"/>
    </row>
    <row r="32" spans="1:7" s="2" customFormat="1" ht="15.75" thickBot="1">
      <c r="A32" s="132" t="s">
        <v>80</v>
      </c>
      <c r="B32" s="133"/>
      <c r="C32" s="133"/>
      <c r="D32" s="133"/>
      <c r="E32" s="133"/>
      <c r="F32" s="133"/>
      <c r="G32" s="39"/>
    </row>
    <row r="33" spans="1:7" s="2" customFormat="1" ht="14.25">
      <c r="A33" s="37"/>
      <c r="B33" s="38"/>
      <c r="C33" s="38"/>
      <c r="D33" s="134" t="s">
        <v>100</v>
      </c>
      <c r="E33" s="135"/>
      <c r="F33" s="136"/>
      <c r="G33" s="53" t="s">
        <v>101</v>
      </c>
    </row>
    <row r="34" spans="1:7" s="8" customFormat="1" ht="14.25">
      <c r="A34" s="122" t="s">
        <v>81</v>
      </c>
      <c r="B34" s="123"/>
      <c r="C34" s="123"/>
      <c r="D34" s="47" t="s">
        <v>23</v>
      </c>
      <c r="E34" s="21" t="s">
        <v>24</v>
      </c>
      <c r="F34" s="55" t="s">
        <v>25</v>
      </c>
      <c r="G34" s="54"/>
    </row>
    <row r="35" spans="1:7" s="2" customFormat="1" ht="14.25">
      <c r="A35" s="18" t="s">
        <v>11</v>
      </c>
      <c r="B35" s="125" t="s">
        <v>16</v>
      </c>
      <c r="C35" s="125"/>
      <c r="D35" s="48">
        <v>157080</v>
      </c>
      <c r="E35" s="15">
        <v>56100</v>
      </c>
      <c r="F35" s="46">
        <f aca="true" t="shared" si="0" ref="F35:F51">D35-E35</f>
        <v>100980</v>
      </c>
      <c r="G35" s="46">
        <v>112200</v>
      </c>
    </row>
    <row r="36" spans="1:7" s="2" customFormat="1" ht="14.25">
      <c r="A36" s="18" t="s">
        <v>14</v>
      </c>
      <c r="B36" s="125" t="s">
        <v>15</v>
      </c>
      <c r="C36" s="125"/>
      <c r="D36" s="48">
        <v>3086894.03</v>
      </c>
      <c r="E36" s="15">
        <v>0</v>
      </c>
      <c r="F36" s="46">
        <f t="shared" si="0"/>
        <v>3086894.03</v>
      </c>
      <c r="G36" s="46">
        <v>2473266.41</v>
      </c>
    </row>
    <row r="37" spans="1:7" ht="12.75">
      <c r="A37" s="19" t="s">
        <v>17</v>
      </c>
      <c r="B37" s="125" t="s">
        <v>18</v>
      </c>
      <c r="C37" s="125"/>
      <c r="D37" s="48">
        <v>2949103.5</v>
      </c>
      <c r="E37" s="17">
        <v>976823</v>
      </c>
      <c r="F37" s="46">
        <f t="shared" si="0"/>
        <v>1972280.5</v>
      </c>
      <c r="G37" s="20">
        <v>1970120.5</v>
      </c>
    </row>
    <row r="38" spans="1:7" ht="12.75">
      <c r="A38" s="19" t="s">
        <v>19</v>
      </c>
      <c r="B38" s="125" t="s">
        <v>20</v>
      </c>
      <c r="C38" s="125"/>
      <c r="D38" s="48">
        <v>242407</v>
      </c>
      <c r="E38" s="17">
        <v>95460</v>
      </c>
      <c r="F38" s="46">
        <f t="shared" si="0"/>
        <v>146947</v>
      </c>
      <c r="G38" s="20">
        <v>162235</v>
      </c>
    </row>
    <row r="39" spans="1:7" ht="12.75">
      <c r="A39" s="19" t="s">
        <v>21</v>
      </c>
      <c r="B39" s="125" t="s">
        <v>22</v>
      </c>
      <c r="C39" s="125"/>
      <c r="D39" s="48">
        <v>496477</v>
      </c>
      <c r="E39" s="17">
        <v>496477</v>
      </c>
      <c r="F39" s="46">
        <f t="shared" si="0"/>
        <v>0</v>
      </c>
      <c r="G39" s="20">
        <v>0</v>
      </c>
    </row>
    <row r="40" spans="1:7" ht="12.75">
      <c r="A40" s="19" t="s">
        <v>33</v>
      </c>
      <c r="B40" s="125" t="s">
        <v>34</v>
      </c>
      <c r="C40" s="125"/>
      <c r="D40" s="48">
        <v>18900</v>
      </c>
      <c r="E40" s="17">
        <v>0</v>
      </c>
      <c r="F40" s="46">
        <f t="shared" si="0"/>
        <v>18900</v>
      </c>
      <c r="G40" s="20">
        <v>5000</v>
      </c>
    </row>
    <row r="41" spans="1:7" ht="12.75">
      <c r="A41" s="32" t="s">
        <v>26</v>
      </c>
      <c r="B41" s="124" t="s">
        <v>27</v>
      </c>
      <c r="C41" s="124"/>
      <c r="D41" s="49">
        <v>28400</v>
      </c>
      <c r="E41" s="50">
        <v>0</v>
      </c>
      <c r="F41" s="51">
        <f t="shared" si="0"/>
        <v>28400</v>
      </c>
      <c r="G41" s="52">
        <v>28400</v>
      </c>
    </row>
    <row r="42" spans="1:7" ht="12.75">
      <c r="A42" s="118" t="s">
        <v>36</v>
      </c>
      <c r="B42" s="119"/>
      <c r="C42" s="119"/>
      <c r="D42" s="48"/>
      <c r="E42" s="17"/>
      <c r="F42" s="46"/>
      <c r="G42" s="20"/>
    </row>
    <row r="43" spans="1:7" ht="12.75">
      <c r="A43" s="30" t="s">
        <v>37</v>
      </c>
      <c r="B43" s="31" t="s">
        <v>38</v>
      </c>
      <c r="C43" s="31"/>
      <c r="D43" s="48">
        <v>3910</v>
      </c>
      <c r="E43" s="17">
        <v>0</v>
      </c>
      <c r="F43" s="46">
        <f t="shared" si="0"/>
        <v>3910</v>
      </c>
      <c r="G43" s="20">
        <v>1086.5</v>
      </c>
    </row>
    <row r="44" spans="1:7" ht="12.75">
      <c r="A44" s="19" t="s">
        <v>39</v>
      </c>
      <c r="B44" s="29" t="s">
        <v>40</v>
      </c>
      <c r="C44" s="14"/>
      <c r="D44" s="48">
        <v>1037</v>
      </c>
      <c r="E44" s="17">
        <v>100</v>
      </c>
      <c r="F44" s="46">
        <f t="shared" si="0"/>
        <v>937</v>
      </c>
      <c r="G44" s="20">
        <v>403</v>
      </c>
    </row>
    <row r="45" spans="1:7" ht="12.75">
      <c r="A45" s="19" t="s">
        <v>41</v>
      </c>
      <c r="B45" s="29" t="s">
        <v>42</v>
      </c>
      <c r="C45" s="14"/>
      <c r="D45" s="48">
        <v>1370</v>
      </c>
      <c r="E45" s="17">
        <v>0</v>
      </c>
      <c r="F45" s="46">
        <f t="shared" si="0"/>
        <v>1370</v>
      </c>
      <c r="G45" s="20">
        <v>1580</v>
      </c>
    </row>
    <row r="46" spans="1:7" ht="12.75">
      <c r="A46" s="19" t="s">
        <v>43</v>
      </c>
      <c r="B46" s="29" t="s">
        <v>44</v>
      </c>
      <c r="C46" s="14"/>
      <c r="D46" s="48">
        <v>2830</v>
      </c>
      <c r="E46" s="17">
        <v>746</v>
      </c>
      <c r="F46" s="46">
        <f t="shared" si="0"/>
        <v>2084</v>
      </c>
      <c r="G46" s="20">
        <v>1600</v>
      </c>
    </row>
    <row r="47" spans="1:7" ht="12.75">
      <c r="A47" s="19" t="s">
        <v>45</v>
      </c>
      <c r="B47" s="29" t="s">
        <v>46</v>
      </c>
      <c r="C47" s="14"/>
      <c r="D47" s="48">
        <v>19600</v>
      </c>
      <c r="E47" s="17">
        <v>0</v>
      </c>
      <c r="F47" s="46">
        <f t="shared" si="0"/>
        <v>19600</v>
      </c>
      <c r="G47" s="20">
        <v>12900</v>
      </c>
    </row>
    <row r="48" spans="1:7" ht="12.75">
      <c r="A48" s="19" t="s">
        <v>112</v>
      </c>
      <c r="B48" s="29" t="s">
        <v>113</v>
      </c>
      <c r="C48" s="14"/>
      <c r="D48" s="48">
        <v>8374.2</v>
      </c>
      <c r="E48" s="17">
        <v>0</v>
      </c>
      <c r="F48" s="46">
        <f t="shared" si="0"/>
        <v>8374.2</v>
      </c>
      <c r="G48" s="20">
        <v>0</v>
      </c>
    </row>
    <row r="49" spans="1:7" ht="12.75">
      <c r="A49" s="19" t="s">
        <v>102</v>
      </c>
      <c r="B49" s="29" t="s">
        <v>103</v>
      </c>
      <c r="C49" s="14"/>
      <c r="D49" s="48">
        <v>8</v>
      </c>
      <c r="E49" s="17">
        <v>0</v>
      </c>
      <c r="F49" s="46">
        <f t="shared" si="0"/>
        <v>8</v>
      </c>
      <c r="G49" s="20">
        <v>123</v>
      </c>
    </row>
    <row r="50" spans="1:7" ht="12.75">
      <c r="A50" s="19" t="s">
        <v>47</v>
      </c>
      <c r="B50" s="29" t="s">
        <v>48</v>
      </c>
      <c r="C50" s="14"/>
      <c r="D50" s="48">
        <v>0</v>
      </c>
      <c r="E50" s="17">
        <v>0</v>
      </c>
      <c r="F50" s="46">
        <f t="shared" si="0"/>
        <v>0</v>
      </c>
      <c r="G50" s="20">
        <v>600000</v>
      </c>
    </row>
    <row r="51" spans="1:7" ht="12.75">
      <c r="A51" s="19" t="s">
        <v>49</v>
      </c>
      <c r="B51" s="29" t="s">
        <v>50</v>
      </c>
      <c r="C51" s="14"/>
      <c r="D51" s="48">
        <v>2627521.54</v>
      </c>
      <c r="E51" s="17">
        <v>0</v>
      </c>
      <c r="F51" s="46">
        <f t="shared" si="0"/>
        <v>2627521.54</v>
      </c>
      <c r="G51" s="20">
        <v>2334204.41</v>
      </c>
    </row>
    <row r="52" spans="1:7" s="42" customFormat="1" ht="13.5" thickBot="1">
      <c r="A52" s="63" t="s">
        <v>51</v>
      </c>
      <c r="B52" s="64"/>
      <c r="C52" s="64"/>
      <c r="D52" s="62">
        <f>SUM(D35:D51)</f>
        <v>9643912.27</v>
      </c>
      <c r="E52" s="62">
        <f>SUM(E35:E51)</f>
        <v>1625706</v>
      </c>
      <c r="F52" s="62">
        <f>SUM(F35:F51)</f>
        <v>8018206.27</v>
      </c>
      <c r="G52" s="62">
        <f>SUM(G35:G51)</f>
        <v>7703118.82</v>
      </c>
    </row>
    <row r="53" spans="1:7" ht="12.75">
      <c r="A53" s="120" t="s">
        <v>52</v>
      </c>
      <c r="B53" s="121"/>
      <c r="C53" s="121"/>
      <c r="D53" s="56"/>
      <c r="E53" s="56"/>
      <c r="F53" s="57" t="s">
        <v>123</v>
      </c>
      <c r="G53" s="52" t="s">
        <v>104</v>
      </c>
    </row>
    <row r="54" spans="1:7" ht="12.75">
      <c r="A54" s="19" t="s">
        <v>53</v>
      </c>
      <c r="B54" s="14" t="s">
        <v>54</v>
      </c>
      <c r="C54" s="14"/>
      <c r="D54" s="40"/>
      <c r="E54" s="17"/>
      <c r="F54" s="58">
        <v>8895787.62</v>
      </c>
      <c r="G54" s="58">
        <v>8895188</v>
      </c>
    </row>
    <row r="55" spans="1:7" ht="12.75">
      <c r="A55" s="19" t="s">
        <v>55</v>
      </c>
      <c r="B55" s="14" t="s">
        <v>56</v>
      </c>
      <c r="C55" s="14"/>
      <c r="D55" s="40"/>
      <c r="E55" s="17"/>
      <c r="F55" s="58">
        <v>478455</v>
      </c>
      <c r="G55" s="58">
        <v>390736</v>
      </c>
    </row>
    <row r="56" spans="1:7" ht="12.75">
      <c r="A56" s="19" t="s">
        <v>57</v>
      </c>
      <c r="B56" s="14" t="s">
        <v>58</v>
      </c>
      <c r="C56" s="14"/>
      <c r="D56" s="40"/>
      <c r="E56" s="17"/>
      <c r="F56" s="58">
        <v>-1507302.05</v>
      </c>
      <c r="G56" s="58">
        <v>-1507212</v>
      </c>
    </row>
    <row r="57" spans="1:7" ht="12.75">
      <c r="A57" s="19" t="s">
        <v>114</v>
      </c>
      <c r="B57" s="115" t="s">
        <v>115</v>
      </c>
      <c r="C57" s="14"/>
      <c r="D57" s="40"/>
      <c r="E57" s="17"/>
      <c r="F57" s="58">
        <v>14498.32</v>
      </c>
      <c r="G57" s="58"/>
    </row>
    <row r="58" spans="1:7" ht="12.75">
      <c r="A58" s="19" t="s">
        <v>59</v>
      </c>
      <c r="B58" s="14" t="s">
        <v>60</v>
      </c>
      <c r="C58" s="14"/>
      <c r="D58" s="40"/>
      <c r="E58" s="17"/>
      <c r="F58" s="58">
        <v>225925.11</v>
      </c>
      <c r="G58" s="58">
        <v>316093</v>
      </c>
    </row>
    <row r="59" spans="1:7" ht="12.75">
      <c r="A59" s="19" t="s">
        <v>105</v>
      </c>
      <c r="B59" s="115" t="s">
        <v>106</v>
      </c>
      <c r="C59" s="14"/>
      <c r="D59" s="40"/>
      <c r="E59" s="17"/>
      <c r="F59" s="58">
        <v>-133604.07</v>
      </c>
      <c r="G59" s="58">
        <v>-449697</v>
      </c>
    </row>
    <row r="60" spans="1:7" ht="12.75">
      <c r="A60" s="19" t="s">
        <v>61</v>
      </c>
      <c r="B60" s="14" t="s">
        <v>62</v>
      </c>
      <c r="C60" s="14"/>
      <c r="D60" s="40"/>
      <c r="E60" s="17"/>
      <c r="F60" s="58">
        <v>4066.34</v>
      </c>
      <c r="G60" s="58">
        <v>6528</v>
      </c>
    </row>
    <row r="61" spans="1:7" ht="12.75">
      <c r="A61" s="19" t="s">
        <v>63</v>
      </c>
      <c r="B61" s="14" t="s">
        <v>64</v>
      </c>
      <c r="C61" s="14"/>
      <c r="D61" s="40"/>
      <c r="E61" s="17"/>
      <c r="F61" s="58">
        <v>12901</v>
      </c>
      <c r="G61" s="58">
        <v>22142</v>
      </c>
    </row>
    <row r="62" spans="1:7" ht="12.75">
      <c r="A62" s="19" t="s">
        <v>65</v>
      </c>
      <c r="B62" s="14" t="s">
        <v>66</v>
      </c>
      <c r="C62" s="14"/>
      <c r="D62" s="40"/>
      <c r="E62" s="17"/>
      <c r="F62" s="58">
        <v>1100</v>
      </c>
      <c r="G62" s="58">
        <v>6450</v>
      </c>
    </row>
    <row r="63" spans="1:7" ht="12.75">
      <c r="A63" s="19" t="s">
        <v>67</v>
      </c>
      <c r="B63" s="14" t="s">
        <v>68</v>
      </c>
      <c r="C63" s="14"/>
      <c r="D63" s="40"/>
      <c r="E63" s="17"/>
      <c r="F63" s="58">
        <v>1596</v>
      </c>
      <c r="G63" s="58">
        <v>1596</v>
      </c>
    </row>
    <row r="64" spans="1:7" ht="12.75">
      <c r="A64" s="19" t="s">
        <v>69</v>
      </c>
      <c r="B64" s="14" t="s">
        <v>70</v>
      </c>
      <c r="C64" s="14"/>
      <c r="D64" s="40"/>
      <c r="E64" s="17"/>
      <c r="F64" s="58">
        <v>0</v>
      </c>
      <c r="G64" s="58">
        <v>3040</v>
      </c>
    </row>
    <row r="65" spans="1:7" ht="12.75">
      <c r="A65" s="19" t="s">
        <v>71</v>
      </c>
      <c r="B65" s="14" t="s">
        <v>72</v>
      </c>
      <c r="C65" s="14"/>
      <c r="D65" s="40"/>
      <c r="E65" s="17"/>
      <c r="F65" s="58">
        <v>1943</v>
      </c>
      <c r="G65" s="58">
        <v>3382</v>
      </c>
    </row>
    <row r="66" spans="1:7" ht="12.75">
      <c r="A66" s="19" t="s">
        <v>116</v>
      </c>
      <c r="B66" s="115" t="s">
        <v>117</v>
      </c>
      <c r="C66" s="14"/>
      <c r="D66" s="40"/>
      <c r="E66" s="17"/>
      <c r="F66" s="58">
        <v>500</v>
      </c>
      <c r="G66" s="58">
        <v>0</v>
      </c>
    </row>
    <row r="67" spans="1:7" ht="12.75">
      <c r="A67" s="19" t="s">
        <v>73</v>
      </c>
      <c r="B67" s="14" t="s">
        <v>74</v>
      </c>
      <c r="C67" s="14"/>
      <c r="D67" s="40"/>
      <c r="E67" s="17"/>
      <c r="F67" s="58">
        <v>0</v>
      </c>
      <c r="G67" s="58">
        <v>343</v>
      </c>
    </row>
    <row r="68" spans="1:7" ht="12.75">
      <c r="A68" s="19" t="s">
        <v>75</v>
      </c>
      <c r="B68" s="14" t="s">
        <v>76</v>
      </c>
      <c r="C68" s="14"/>
      <c r="D68" s="40"/>
      <c r="E68" s="17"/>
      <c r="F68" s="58">
        <v>22340</v>
      </c>
      <c r="G68" s="58">
        <v>14480</v>
      </c>
    </row>
    <row r="69" spans="1:7" ht="13.5" thickBot="1">
      <c r="A69" s="35" t="s">
        <v>77</v>
      </c>
      <c r="B69" s="7" t="s">
        <v>78</v>
      </c>
      <c r="C69" s="7"/>
      <c r="D69" s="59"/>
      <c r="E69" s="60"/>
      <c r="F69" s="61">
        <v>0</v>
      </c>
      <c r="G69" s="61">
        <v>50</v>
      </c>
    </row>
    <row r="70" spans="1:7" s="43" customFormat="1" ht="14.25" thickBot="1" thickTop="1">
      <c r="A70" s="33" t="s">
        <v>79</v>
      </c>
      <c r="B70" s="34"/>
      <c r="C70" s="34"/>
      <c r="D70" s="66"/>
      <c r="E70" s="66"/>
      <c r="F70" s="67">
        <f>SUM(F54:F69)</f>
        <v>8018206.27</v>
      </c>
      <c r="G70" s="67">
        <f>SUM(G54:G69)</f>
        <v>7703119</v>
      </c>
    </row>
    <row r="72" spans="1:10" ht="15">
      <c r="A72" s="24" t="s">
        <v>30</v>
      </c>
      <c r="B72" s="11"/>
      <c r="E72" s="25" t="str">
        <f>$F$1</f>
        <v>2012</v>
      </c>
      <c r="F72" s="45"/>
      <c r="G72" s="3"/>
      <c r="H72" s="2"/>
      <c r="I72" s="2"/>
      <c r="J72" s="2"/>
    </row>
    <row r="73" spans="1:10" ht="14.25">
      <c r="A73" s="9" t="s">
        <v>118</v>
      </c>
      <c r="B73" s="11"/>
      <c r="F73" s="45"/>
      <c r="G73" s="3"/>
      <c r="H73" s="2"/>
      <c r="I73" s="2"/>
      <c r="J73" s="2"/>
    </row>
    <row r="74" spans="2:10" ht="14.25">
      <c r="B74" s="11"/>
      <c r="F74" s="45"/>
      <c r="G74" s="3"/>
      <c r="H74" s="2"/>
      <c r="I74" s="2"/>
      <c r="J74" s="2"/>
    </row>
    <row r="75" spans="1:10" ht="14.25">
      <c r="A75" s="9" t="s">
        <v>28</v>
      </c>
      <c r="B75" s="11"/>
      <c r="F75" s="45"/>
      <c r="G75" s="3"/>
      <c r="H75" s="2"/>
      <c r="I75" s="2"/>
      <c r="J75" s="2"/>
    </row>
    <row r="76" spans="6:10" ht="14.25">
      <c r="F76" s="45"/>
      <c r="G76" s="3"/>
      <c r="H76" s="2"/>
      <c r="I76" s="2"/>
      <c r="J76" s="2"/>
    </row>
    <row r="77" spans="1:10" ht="14.25">
      <c r="A77" s="9" t="s">
        <v>119</v>
      </c>
      <c r="F77" s="45"/>
      <c r="G77" s="3"/>
      <c r="H77" s="2"/>
      <c r="I77" s="2"/>
      <c r="J77" s="2"/>
    </row>
    <row r="78" spans="6:10" ht="14.25">
      <c r="F78" s="45"/>
      <c r="G78" s="3"/>
      <c r="H78" s="2"/>
      <c r="I78" s="2"/>
      <c r="J78" s="2"/>
    </row>
    <row r="79" spans="1:10" ht="14.25">
      <c r="A79" s="9" t="s">
        <v>31</v>
      </c>
      <c r="C79" s="69" t="s">
        <v>120</v>
      </c>
      <c r="F79" s="45"/>
      <c r="G79" s="3"/>
      <c r="H79" s="2"/>
      <c r="I79" s="2"/>
      <c r="J79" s="2"/>
    </row>
    <row r="80" spans="1:10" ht="14.25">
      <c r="A80" s="9" t="s">
        <v>32</v>
      </c>
      <c r="C80" s="69" t="s">
        <v>120</v>
      </c>
      <c r="F80" s="45"/>
      <c r="G80" s="3"/>
      <c r="H80" s="2"/>
      <c r="I80" s="2"/>
      <c r="J80" s="2"/>
    </row>
    <row r="81" spans="1:10" ht="14.25">
      <c r="A81" s="9" t="s">
        <v>35</v>
      </c>
      <c r="C81" s="69" t="s">
        <v>120</v>
      </c>
      <c r="F81" s="45"/>
      <c r="G81" s="3"/>
      <c r="H81" s="2"/>
      <c r="I81" s="2"/>
      <c r="J81" s="2"/>
    </row>
    <row r="82" spans="6:10" ht="14.25">
      <c r="F82" s="45"/>
      <c r="G82" s="3"/>
      <c r="H82" s="2"/>
      <c r="I82" s="2"/>
      <c r="J82" s="2"/>
    </row>
    <row r="83" spans="1:10" ht="14.25">
      <c r="A83" s="22" t="s">
        <v>121</v>
      </c>
      <c r="F83" s="45"/>
      <c r="G83" s="3"/>
      <c r="H83" s="2"/>
      <c r="I83" s="2"/>
      <c r="J83" s="2"/>
    </row>
    <row r="84" spans="1:10" ht="15">
      <c r="A84" s="2"/>
      <c r="B84" s="12"/>
      <c r="C84" s="12"/>
      <c r="D84" s="41"/>
      <c r="E84" s="16"/>
      <c r="F84" s="2"/>
      <c r="G84" s="28" t="s">
        <v>82</v>
      </c>
      <c r="H84" s="2"/>
      <c r="I84" s="2"/>
      <c r="J84" s="2"/>
    </row>
    <row r="85" spans="1:10" ht="15">
      <c r="A85" s="2"/>
      <c r="B85" s="12"/>
      <c r="C85" s="12"/>
      <c r="D85" s="41"/>
      <c r="E85" s="16"/>
      <c r="F85" s="2"/>
      <c r="G85" s="28" t="s">
        <v>122</v>
      </c>
      <c r="H85" s="2"/>
      <c r="I85" s="2"/>
      <c r="J85" s="2"/>
    </row>
  </sheetData>
  <mergeCells count="14">
    <mergeCell ref="A8:C8"/>
    <mergeCell ref="A15:C15"/>
    <mergeCell ref="A32:F32"/>
    <mergeCell ref="B40:C40"/>
    <mergeCell ref="D33:F33"/>
    <mergeCell ref="B39:C39"/>
    <mergeCell ref="A42:C42"/>
    <mergeCell ref="A53:C53"/>
    <mergeCell ref="A34:C34"/>
    <mergeCell ref="B41:C41"/>
    <mergeCell ref="B35:C35"/>
    <mergeCell ref="B36:C36"/>
    <mergeCell ref="B37:C37"/>
    <mergeCell ref="B38:C38"/>
  </mergeCells>
  <printOptions/>
  <pageMargins left="0.75" right="0.75" top="1" bottom="1" header="0.4921259845" footer="0.4921259845"/>
  <pageSetup fitToHeight="2" horizontalDpi="300" verticalDpi="300" orientation="landscape" paperSize="9" scale="95" r:id="rId1"/>
  <headerFooter alignWithMargins="0">
    <oddFooter>&amp;CObec Staré Bříště, IČO: 00511234&amp;RStrana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21"/>
  <sheetViews>
    <sheetView workbookViewId="0" topLeftCell="A1">
      <selection activeCell="A7" sqref="A7"/>
    </sheetView>
  </sheetViews>
  <sheetFormatPr defaultColWidth="9.140625" defaultRowHeight="12.75"/>
  <sheetData>
    <row r="2" ht="18">
      <c r="A2" s="68" t="s">
        <v>83</v>
      </c>
    </row>
    <row r="5" ht="12.75">
      <c r="A5" t="s">
        <v>84</v>
      </c>
    </row>
    <row r="6" ht="12.75">
      <c r="A6" t="s">
        <v>108</v>
      </c>
    </row>
    <row r="7" ht="12.75">
      <c r="A7" t="s">
        <v>85</v>
      </c>
    </row>
    <row r="8" ht="12.75">
      <c r="A8" t="s">
        <v>86</v>
      </c>
    </row>
    <row r="14" ht="12.75">
      <c r="A14" t="s">
        <v>107</v>
      </c>
    </row>
    <row r="20" ht="12.75">
      <c r="A20" t="s">
        <v>87</v>
      </c>
    </row>
    <row r="21" ht="12.75">
      <c r="A21" t="s">
        <v>99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Bohunka</cp:lastModifiedBy>
  <cp:lastPrinted>2012-08-08T08:52:52Z</cp:lastPrinted>
  <dcterms:created xsi:type="dcterms:W3CDTF">1997-01-24T11:07:25Z</dcterms:created>
  <dcterms:modified xsi:type="dcterms:W3CDTF">2013-04-25T09:04:45Z</dcterms:modified>
  <cp:category/>
  <cp:version/>
  <cp:contentType/>
  <cp:contentStatus/>
</cp:coreProperties>
</file>